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69691ffad02f2f/Documents/"/>
    </mc:Choice>
  </mc:AlternateContent>
  <xr:revisionPtr revIDLastSave="263" documentId="8_{F7432C75-13E4-492D-8054-96B2963A6B06}" xr6:coauthVersionLast="47" xr6:coauthVersionMax="47" xr10:uidLastSave="{B59F63A5-6024-4B5D-9B8B-CED4DDC79C5C}"/>
  <bookViews>
    <workbookView xWindow="-120" yWindow="-120" windowWidth="29040" windowHeight="16440" xr2:uid="{4683E368-9B6A-4BDB-8C77-D0EB93300849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M29" i="1"/>
  <c r="D18" i="1"/>
  <c r="D17" i="1"/>
  <c r="D16" i="1"/>
  <c r="D15" i="1"/>
  <c r="D14" i="1"/>
  <c r="D13" i="1"/>
  <c r="D12" i="1"/>
  <c r="D11" i="1"/>
  <c r="C19" i="1"/>
  <c r="T19" i="1" l="1"/>
  <c r="H31" i="1" s="1"/>
  <c r="S19" i="1"/>
  <c r="D23" i="1"/>
  <c r="D24" i="1"/>
  <c r="D10" i="1"/>
  <c r="D9" i="1"/>
  <c r="D19" i="1" l="1"/>
  <c r="H30" i="1" s="1"/>
  <c r="D25" i="1"/>
  <c r="H29" i="1" s="1"/>
  <c r="H32" i="1" l="1"/>
  <c r="M30" i="1" s="1"/>
</calcChain>
</file>

<file path=xl/sharedStrings.xml><?xml version="1.0" encoding="utf-8"?>
<sst xmlns="http://schemas.openxmlformats.org/spreadsheetml/2006/main" count="74" uniqueCount="59">
  <si>
    <t>Cutsdean Parish Council</t>
  </si>
  <si>
    <t>Financial Statement - 22/23</t>
  </si>
  <si>
    <t>Mar 2023</t>
  </si>
  <si>
    <t>Payments</t>
  </si>
  <si>
    <t>Cheques</t>
  </si>
  <si>
    <t>Budget</t>
  </si>
  <si>
    <t>Total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</si>
  <si>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</si>
  <si>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</si>
  <si>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</si>
  <si>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</si>
  <si>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</si>
  <si>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</si>
  <si>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</si>
  <si>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</si>
  <si>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</si>
  <si>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</si>
  <si>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</si>
  <si>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</si>
  <si>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To Approve</t>
  </si>
  <si>
    <t>Outstanding</t>
  </si>
  <si>
    <t xml:space="preserve">Clerks Pay </t>
  </si>
  <si>
    <t>Insurance</t>
  </si>
  <si>
    <t>GAPTC Sub</t>
  </si>
  <si>
    <t>Training</t>
  </si>
  <si>
    <t>Section 137*</t>
  </si>
  <si>
    <t>Audit</t>
  </si>
  <si>
    <t>PATA</t>
  </si>
  <si>
    <t>Website</t>
  </si>
  <si>
    <t xml:space="preserve">Clerks Expenses </t>
  </si>
  <si>
    <t>Reciepts</t>
  </si>
  <si>
    <t>Precept</t>
  </si>
  <si>
    <t>Defib Fund</t>
  </si>
  <si>
    <t>Opening Balance</t>
  </si>
  <si>
    <t>Transparency Grant</t>
  </si>
  <si>
    <t>Total Reciepts</t>
  </si>
  <si>
    <t>Defibrillator</t>
  </si>
  <si>
    <t>Total Payments</t>
  </si>
  <si>
    <t>Current Reserves</t>
  </si>
  <si>
    <t>Outstanding Payments</t>
  </si>
  <si>
    <t>Closing Balance</t>
  </si>
  <si>
    <t>Presented</t>
  </si>
  <si>
    <t>Signature</t>
  </si>
  <si>
    <t>Date</t>
  </si>
  <si>
    <t>*Section 137 is discretionary</t>
  </si>
  <si>
    <t>Section 137 for 2018 £7.57 per elector. There are 61 electors on the register published 2018</t>
  </si>
  <si>
    <t>Thompson</t>
  </si>
  <si>
    <t>Chris Clarke</t>
  </si>
  <si>
    <t>Alex Puddy</t>
  </si>
  <si>
    <t>George Davies</t>
  </si>
  <si>
    <t>Tony Hartnell</t>
  </si>
  <si>
    <t>Jeanette Smith</t>
  </si>
  <si>
    <t xml:space="preserve">Mark Evans </t>
  </si>
  <si>
    <t>Teas</t>
  </si>
  <si>
    <t>Church</t>
  </si>
  <si>
    <t>Council</t>
  </si>
  <si>
    <t>Simon Clarke</t>
  </si>
  <si>
    <t>David Spurling</t>
  </si>
  <si>
    <t>Mat Butler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</si>
</sst>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2" borderId="5" xfId="0" applyNumberFormat="1" applyFill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2" borderId="10" xfId="0" applyNumberFormat="1" applyFill="1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15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17" xfId="0" applyFill="1" applyBorder="1"/>
    <xf numFmtId="164" fontId="0" fillId="0" borderId="18" xfId="0" applyNumberFormat="1" applyBorder="1"/>
    <xf numFmtId="164" fontId="0" fillId="2" borderId="18" xfId="0" applyNumberFormat="1" applyFill="1" applyBorder="1"/>
    <xf numFmtId="0" fontId="1" fillId="3" borderId="2" xfId="0" applyFont="1" applyFill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0" fontId="1" fillId="3" borderId="22" xfId="0" applyFont="1" applyFill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2" borderId="6" xfId="0" applyNumberFormat="1" applyFill="1" applyBorder="1"/>
    <xf numFmtId="164" fontId="0" fillId="2" borderId="8" xfId="0" applyNumberFormat="1" applyFill="1" applyBorder="1"/>
    <xf numFmtId="164" fontId="0" fillId="2" borderId="11" xfId="0" applyNumberFormat="1" applyFill="1" applyBorder="1"/>
    <xf numFmtId="164" fontId="0" fillId="2" borderId="19" xfId="0" applyNumberFormat="1" applyFill="1" applyBorder="1"/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64" fontId="1" fillId="0" borderId="25" xfId="0" applyNumberFormat="1" applyFont="1" applyBorder="1"/>
    <xf numFmtId="164" fontId="1" fillId="0" borderId="23" xfId="0" applyNumberFormat="1" applyFont="1" applyBorder="1"/>
    <xf numFmtId="164" fontId="0" fillId="0" borderId="19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4" fontId="0" fillId="0" borderId="29" xfId="0" applyNumberFormat="1" applyBorder="1"/>
    <xf numFmtId="0" fontId="0" fillId="0" borderId="30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1" xfId="0" applyFont="1" applyBorder="1"/>
    <xf numFmtId="0" fontId="0" fillId="4" borderId="0" xfId="0" applyFill="1"/>
    <xf numFmtId="165" fontId="0" fillId="4" borderId="0" xfId="0" applyNumberFormat="1" applyFill="1"/>
    <xf numFmtId="165" fontId="0" fillId="0" borderId="0" xfId="0" applyNumberForma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1" fillId="0" borderId="4" xfId="0" applyFont="1" applyBorder="1" applyAlignment="1"/>
    <xf numFmtId="0" fontId="1" fillId="0" borderId="6" xfId="0" applyFont="1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1" xfId="0" applyBorder="1" applyAlignment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211C-4FA8-4028-ABE3-BE9B515B18CE}">
  <sheetPr>
    <pageSetUpPr fitToPage="1"/>
  </sheetPr>
  <dimension ref="B2:T40"/>
  <sheetViews>
    <sheetView tabSelected="1" topLeftCell="A23" workbookViewId="0">
      <selection activeCell="H8" sqref="H8"/>
    </sheetView>
  </sheetViews>
  <sheetFormatPr defaultRowHeight="15"/>
  <cols>
    <col min="2" max="2" width="15.7109375" bestFit="1" customWidth="1"/>
    <col min="5" max="5" width="5.28515625" customWidth="1"/>
    <col min="6" max="6" width="10.42578125" customWidth="1"/>
    <col min="7" max="7" width="10" customWidth="1"/>
    <col min="8" max="8" width="9.85546875" bestFit="1" customWidth="1"/>
    <col min="13" max="13" width="10.42578125" bestFit="1" customWidth="1"/>
    <col min="18" max="18" width="4.85546875" customWidth="1"/>
    <col min="19" max="19" width="11.140625" bestFit="1" customWidth="1"/>
    <col min="20" max="20" width="11.85546875" bestFit="1" customWidth="1"/>
  </cols>
  <sheetData>
    <row r="2" spans="2:20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2:20"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2:20">
      <c r="B4" s="56" t="s">
        <v>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2:20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2:20" ht="15.75" thickBot="1"/>
    <row r="7" spans="2:20" ht="15.75" thickBot="1">
      <c r="F7" s="59" t="s">
        <v>3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  <c r="S7" s="57" t="s">
        <v>4</v>
      </c>
      <c r="T7" s="58"/>
    </row>
    <row r="8" spans="2:20" ht="15.75" thickBot="1">
      <c r="C8" s="23" t="s">
        <v>5</v>
      </c>
      <c r="D8" s="29" t="s">
        <v>6</v>
      </c>
      <c r="F8" s="14" t="s">
        <v>7</v>
      </c>
      <c r="G8" s="15" t="s">
        <v>8</v>
      </c>
      <c r="H8" s="15" t="s">
        <v>9</v>
      </c>
      <c r="I8" s="15" t="s">
        <v>10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6" t="s">
        <v>18</v>
      </c>
      <c r="S8" s="38" t="s">
        <v>19</v>
      </c>
      <c r="T8" s="39" t="s">
        <v>20</v>
      </c>
    </row>
    <row r="9" spans="2:20">
      <c r="B9" s="17" t="s">
        <v>21</v>
      </c>
      <c r="C9" s="24">
        <v>800</v>
      </c>
      <c r="D9" s="24">
        <f t="shared" ref="D9:D18" si="0">SUM(F9:Q9)</f>
        <v>800</v>
      </c>
      <c r="F9" s="7"/>
      <c r="G9" s="9">
        <v>400</v>
      </c>
      <c r="H9" s="8"/>
      <c r="I9" s="9"/>
      <c r="J9" s="8"/>
      <c r="K9" s="9"/>
      <c r="L9" s="8">
        <v>400</v>
      </c>
      <c r="M9" s="9"/>
      <c r="N9" s="8"/>
      <c r="O9" s="9"/>
      <c r="P9" s="8"/>
      <c r="Q9" s="34"/>
      <c r="S9" s="28">
        <v>400</v>
      </c>
      <c r="T9" s="43"/>
    </row>
    <row r="10" spans="2:20">
      <c r="B10" s="18" t="s">
        <v>22</v>
      </c>
      <c r="C10" s="25">
        <v>165</v>
      </c>
      <c r="D10" s="25">
        <f t="shared" si="0"/>
        <v>131.19</v>
      </c>
      <c r="F10" s="10"/>
      <c r="G10" s="4"/>
      <c r="H10" s="3"/>
      <c r="I10" s="4">
        <v>131.19</v>
      </c>
      <c r="J10" s="3"/>
      <c r="K10" s="4"/>
      <c r="L10" s="3"/>
      <c r="M10" s="4"/>
      <c r="N10" s="3"/>
      <c r="O10" s="4"/>
      <c r="P10" s="3"/>
      <c r="Q10" s="35"/>
      <c r="S10" s="10"/>
      <c r="T10" s="44"/>
    </row>
    <row r="11" spans="2:20">
      <c r="B11" s="18" t="s">
        <v>23</v>
      </c>
      <c r="C11" s="25">
        <v>35</v>
      </c>
      <c r="D11" s="25">
        <f t="shared" si="0"/>
        <v>35</v>
      </c>
      <c r="F11" s="10"/>
      <c r="G11" s="4">
        <v>35</v>
      </c>
      <c r="H11" s="3"/>
      <c r="I11" s="4"/>
      <c r="J11" s="3"/>
      <c r="K11" s="4"/>
      <c r="L11" s="3"/>
      <c r="M11" s="4"/>
      <c r="N11" s="3"/>
      <c r="O11" s="4"/>
      <c r="P11" s="3"/>
      <c r="Q11" s="35"/>
      <c r="S11" s="10"/>
      <c r="T11" s="44"/>
    </row>
    <row r="12" spans="2:20">
      <c r="B12" s="18" t="s">
        <v>24</v>
      </c>
      <c r="C12" s="25">
        <v>80</v>
      </c>
      <c r="D12" s="25">
        <f t="shared" si="0"/>
        <v>0</v>
      </c>
      <c r="F12" s="10"/>
      <c r="G12" s="4"/>
      <c r="H12" s="3"/>
      <c r="I12" s="4"/>
      <c r="J12" s="3"/>
      <c r="K12" s="4"/>
      <c r="L12" s="3"/>
      <c r="M12" s="4"/>
      <c r="N12" s="3"/>
      <c r="O12" s="4"/>
      <c r="P12" s="3"/>
      <c r="Q12" s="35"/>
      <c r="S12" s="10"/>
      <c r="T12" s="44"/>
    </row>
    <row r="13" spans="2:20">
      <c r="B13" s="18" t="s">
        <v>25</v>
      </c>
      <c r="C13" s="25">
        <v>461.77</v>
      </c>
      <c r="D13" s="25">
        <f t="shared" si="0"/>
        <v>0</v>
      </c>
      <c r="F13" s="10"/>
      <c r="G13" s="4"/>
      <c r="H13" s="3"/>
      <c r="I13" s="4"/>
      <c r="J13" s="3"/>
      <c r="K13" s="4"/>
      <c r="L13" s="3"/>
      <c r="M13" s="4"/>
      <c r="N13" s="3"/>
      <c r="O13" s="4"/>
      <c r="P13" s="3"/>
      <c r="Q13" s="35"/>
      <c r="S13" s="10"/>
      <c r="T13" s="44"/>
    </row>
    <row r="14" spans="2:20">
      <c r="B14" s="18" t="s">
        <v>26</v>
      </c>
      <c r="C14" s="25">
        <v>95</v>
      </c>
      <c r="D14" s="25">
        <f t="shared" si="0"/>
        <v>118.5</v>
      </c>
      <c r="F14" s="10"/>
      <c r="G14" s="4"/>
      <c r="H14" s="3"/>
      <c r="I14" s="4"/>
      <c r="J14" s="3">
        <v>118.5</v>
      </c>
      <c r="K14" s="4"/>
      <c r="L14" s="3"/>
      <c r="M14" s="4"/>
      <c r="N14" s="3"/>
      <c r="O14" s="4"/>
      <c r="P14" s="3"/>
      <c r="Q14" s="35"/>
      <c r="S14" s="10"/>
      <c r="T14" s="44"/>
    </row>
    <row r="15" spans="2:20">
      <c r="B15" s="18" t="s">
        <v>27</v>
      </c>
      <c r="C15" s="25">
        <v>40</v>
      </c>
      <c r="D15" s="25">
        <f t="shared" si="0"/>
        <v>61.150000000000006</v>
      </c>
      <c r="F15" s="10"/>
      <c r="G15" s="4">
        <v>20.25</v>
      </c>
      <c r="H15" s="3"/>
      <c r="I15" s="4"/>
      <c r="J15" s="3"/>
      <c r="K15" s="4">
        <v>20.45</v>
      </c>
      <c r="L15" s="3">
        <v>20.45</v>
      </c>
      <c r="M15" s="4"/>
      <c r="N15" s="3"/>
      <c r="O15" s="4"/>
      <c r="P15" s="3"/>
      <c r="Q15" s="35"/>
      <c r="S15" s="10">
        <v>21.5</v>
      </c>
      <c r="T15" s="44"/>
    </row>
    <row r="16" spans="2:20">
      <c r="B16" s="18" t="s">
        <v>28</v>
      </c>
      <c r="C16" s="25">
        <v>15</v>
      </c>
      <c r="D16" s="25">
        <f t="shared" si="0"/>
        <v>0</v>
      </c>
      <c r="F16" s="10"/>
      <c r="G16" s="4"/>
      <c r="H16" s="3"/>
      <c r="I16" s="4"/>
      <c r="J16" s="3"/>
      <c r="K16" s="4"/>
      <c r="L16" s="3"/>
      <c r="M16" s="4"/>
      <c r="N16" s="3"/>
      <c r="O16" s="4"/>
      <c r="P16" s="3"/>
      <c r="Q16" s="35"/>
      <c r="S16" s="10"/>
      <c r="T16" s="44"/>
    </row>
    <row r="17" spans="2:20">
      <c r="B17" s="18" t="s">
        <v>29</v>
      </c>
      <c r="C17" s="25">
        <v>200</v>
      </c>
      <c r="D17" s="25">
        <f t="shared" si="0"/>
        <v>10</v>
      </c>
      <c r="F17" s="10">
        <v>10</v>
      </c>
      <c r="G17" s="4"/>
      <c r="H17" s="3"/>
      <c r="I17" s="4"/>
      <c r="J17" s="3"/>
      <c r="K17" s="4"/>
      <c r="L17" s="3"/>
      <c r="M17" s="4"/>
      <c r="N17" s="3"/>
      <c r="O17" s="4"/>
      <c r="P17" s="3"/>
      <c r="Q17" s="35"/>
      <c r="S17" s="10"/>
      <c r="T17" s="44"/>
    </row>
    <row r="18" spans="2:20" ht="15.75" thickBot="1">
      <c r="B18" s="19"/>
      <c r="C18" s="26"/>
      <c r="D18" s="46">
        <f t="shared" si="0"/>
        <v>0</v>
      </c>
      <c r="F18" s="11"/>
      <c r="G18" s="13"/>
      <c r="H18" s="12"/>
      <c r="I18" s="13"/>
      <c r="J18" s="12"/>
      <c r="K18" s="13"/>
      <c r="L18" s="12"/>
      <c r="M18" s="13"/>
      <c r="N18" s="12"/>
      <c r="O18" s="13"/>
      <c r="P18" s="12"/>
      <c r="Q18" s="36"/>
      <c r="S18" s="11"/>
      <c r="T18" s="45"/>
    </row>
    <row r="19" spans="2:20" ht="15.75" thickBot="1">
      <c r="B19" s="30" t="s">
        <v>6</v>
      </c>
      <c r="C19" s="6">
        <f>SUM(C9:C18)</f>
        <v>1891.77</v>
      </c>
      <c r="D19" s="5">
        <f>SUM(D9:D18)</f>
        <v>1155.8400000000001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30"/>
      <c r="S19" s="6">
        <f>SUM(S9:S18)</f>
        <v>421.5</v>
      </c>
      <c r="T19" s="6">
        <f>SUM(T9:T18)</f>
        <v>0</v>
      </c>
    </row>
    <row r="20" spans="2:20" ht="15.75" thickBot="1">
      <c r="B20" s="2"/>
      <c r="C20" s="1"/>
      <c r="D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30"/>
      <c r="S20" s="1"/>
      <c r="T20" s="1"/>
    </row>
    <row r="21" spans="2:20" ht="15.75" thickBot="1">
      <c r="F21" s="59" t="s">
        <v>30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1"/>
    </row>
    <row r="22" spans="2:20" ht="15.75" thickBot="1">
      <c r="B22" s="2"/>
      <c r="C22" s="23" t="s">
        <v>5</v>
      </c>
      <c r="D22" s="23" t="s">
        <v>6</v>
      </c>
      <c r="F22" s="14" t="s">
        <v>7</v>
      </c>
      <c r="G22" s="15" t="s">
        <v>8</v>
      </c>
      <c r="H22" s="15" t="s">
        <v>9</v>
      </c>
      <c r="I22" s="15" t="s">
        <v>10</v>
      </c>
      <c r="J22" s="15" t="s">
        <v>11</v>
      </c>
      <c r="K22" s="15" t="s">
        <v>12</v>
      </c>
      <c r="L22" s="15" t="s">
        <v>13</v>
      </c>
      <c r="M22" s="15" t="s">
        <v>14</v>
      </c>
      <c r="N22" s="15" t="s">
        <v>15</v>
      </c>
      <c r="O22" s="15" t="s">
        <v>16</v>
      </c>
      <c r="P22" s="15" t="s">
        <v>17</v>
      </c>
      <c r="Q22" s="16" t="s">
        <v>18</v>
      </c>
    </row>
    <row r="23" spans="2:20">
      <c r="B23" s="17" t="s">
        <v>31</v>
      </c>
      <c r="C23" s="27">
        <v>1300</v>
      </c>
      <c r="D23" s="27">
        <f>SUM(F23:Q23)</f>
        <v>1300</v>
      </c>
      <c r="F23" s="28">
        <v>975</v>
      </c>
      <c r="G23" s="22"/>
      <c r="H23" s="21"/>
      <c r="I23" s="22"/>
      <c r="J23" s="21"/>
      <c r="K23" s="22">
        <v>325</v>
      </c>
      <c r="L23" s="21"/>
      <c r="M23" s="22"/>
      <c r="N23" s="21"/>
      <c r="O23" s="22"/>
      <c r="P23" s="21"/>
      <c r="Q23" s="37"/>
    </row>
    <row r="24" spans="2:20" ht="15.75" thickBot="1">
      <c r="B24" s="20" t="s">
        <v>32</v>
      </c>
      <c r="C24" s="26"/>
      <c r="D24" s="26">
        <f>SUM(F24:Q24)</f>
        <v>1720</v>
      </c>
      <c r="F24" s="11"/>
      <c r="G24" s="13">
        <v>50</v>
      </c>
      <c r="H24" s="12">
        <v>50</v>
      </c>
      <c r="I24" s="13"/>
      <c r="J24" s="12"/>
      <c r="K24" s="13">
        <v>100</v>
      </c>
      <c r="L24" s="12">
        <v>600</v>
      </c>
      <c r="M24" s="13">
        <v>920</v>
      </c>
      <c r="N24" s="12"/>
      <c r="O24" s="13"/>
      <c r="P24" s="12"/>
      <c r="Q24" s="36"/>
    </row>
    <row r="25" spans="2:20" ht="15.75" thickBot="1">
      <c r="C25" s="1"/>
      <c r="D25" s="5">
        <f>SUM(D23:D24)</f>
        <v>3020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30"/>
    </row>
    <row r="27" spans="2:20" ht="15.75" thickBot="1"/>
    <row r="28" spans="2:20">
      <c r="F28" s="64" t="s">
        <v>33</v>
      </c>
      <c r="G28" s="65"/>
      <c r="H28" s="42">
        <v>3100.45</v>
      </c>
      <c r="K28" s="66" t="s">
        <v>34</v>
      </c>
      <c r="L28" s="67"/>
      <c r="M28" s="31">
        <v>1087</v>
      </c>
    </row>
    <row r="29" spans="2:20">
      <c r="F29" s="68" t="s">
        <v>35</v>
      </c>
      <c r="G29" s="69"/>
      <c r="H29" s="32">
        <f>D25</f>
        <v>3020</v>
      </c>
      <c r="K29" s="70" t="s">
        <v>36</v>
      </c>
      <c r="L29" s="71"/>
      <c r="M29" s="33">
        <f>500+SUM(F24:Q24)</f>
        <v>2220</v>
      </c>
    </row>
    <row r="30" spans="2:20">
      <c r="F30" s="48" t="s">
        <v>37</v>
      </c>
      <c r="G30" s="49"/>
      <c r="H30" s="32">
        <f>D19</f>
        <v>1155.8400000000001</v>
      </c>
      <c r="K30" s="70" t="s">
        <v>38</v>
      </c>
      <c r="L30" s="71"/>
      <c r="M30" s="33">
        <f>H32-(M28+M29)</f>
        <v>1657.6099999999997</v>
      </c>
    </row>
    <row r="31" spans="2:20">
      <c r="F31" s="48" t="s">
        <v>39</v>
      </c>
      <c r="G31" s="49"/>
      <c r="H31" s="32">
        <f>T19</f>
        <v>0</v>
      </c>
    </row>
    <row r="32" spans="2:20">
      <c r="C32" s="1"/>
      <c r="F32" s="50" t="s">
        <v>40</v>
      </c>
      <c r="G32" s="51"/>
      <c r="H32" s="41">
        <f>H28+H29-(H30 - H31)</f>
        <v>4964.6099999999997</v>
      </c>
    </row>
    <row r="33" spans="2:20">
      <c r="H33" s="1"/>
      <c r="K33" s="62" t="s">
        <v>41</v>
      </c>
      <c r="L33" s="62"/>
      <c r="M33" s="62" t="s">
        <v>42</v>
      </c>
      <c r="N33" s="62"/>
      <c r="O33" s="63"/>
      <c r="P33" s="63"/>
    </row>
    <row r="34" spans="2:20">
      <c r="H34" s="1"/>
    </row>
    <row r="35" spans="2:20">
      <c r="M35" s="62" t="s">
        <v>43</v>
      </c>
      <c r="N35" s="62"/>
      <c r="O35" s="47"/>
      <c r="P35" s="47"/>
    </row>
    <row r="39" spans="2:20">
      <c r="B39" s="62" t="s">
        <v>44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</row>
    <row r="40" spans="2:20">
      <c r="B40" s="62" t="s">
        <v>45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</row>
  </sheetData>
  <mergeCells count="17">
    <mergeCell ref="B40:T40"/>
    <mergeCell ref="M33:N33"/>
    <mergeCell ref="O33:P33"/>
    <mergeCell ref="M35:N35"/>
    <mergeCell ref="B39:T39"/>
    <mergeCell ref="K33:L33"/>
    <mergeCell ref="K30:L30"/>
    <mergeCell ref="B2:T2"/>
    <mergeCell ref="B3:T3"/>
    <mergeCell ref="B4:T4"/>
    <mergeCell ref="F28:G28"/>
    <mergeCell ref="F29:G29"/>
    <mergeCell ref="K28:L28"/>
    <mergeCell ref="K29:L29"/>
    <mergeCell ref="S7:T7"/>
    <mergeCell ref="F7:Q7"/>
    <mergeCell ref="F21:Q21"/>
  </mergeCells>
  <conditionalFormatting sqref="D9:D18">
    <cfRule type="cellIs" dxfId="0" priority="1" operator="equal">
      <formula>0</formula>
    </cfRule>
  </conditionalFormatting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F764-6E71-423F-A402-D2E5B4ACB0A3}">
  <dimension ref="C2:E18"/>
  <sheetViews>
    <sheetView workbookViewId="0">
      <selection activeCell="K14" sqref="K14"/>
    </sheetView>
  </sheetViews>
  <sheetFormatPr defaultRowHeight="15"/>
  <cols>
    <col min="3" max="3" width="14.28515625" bestFit="1" customWidth="1"/>
    <col min="4" max="4" width="9.85546875" bestFit="1" customWidth="1"/>
    <col min="8" max="8" width="14.28515625" bestFit="1" customWidth="1"/>
  </cols>
  <sheetData>
    <row r="2" spans="3:5">
      <c r="C2" s="52"/>
      <c r="D2" s="52"/>
      <c r="E2" s="52"/>
    </row>
    <row r="3" spans="3:5">
      <c r="C3" s="52" t="s">
        <v>46</v>
      </c>
      <c r="D3" s="53">
        <v>50</v>
      </c>
      <c r="E3" s="52"/>
    </row>
    <row r="4" spans="3:5">
      <c r="C4" s="52" t="s">
        <v>47</v>
      </c>
      <c r="D4" s="53">
        <v>100</v>
      </c>
      <c r="E4" s="52"/>
    </row>
    <row r="5" spans="3:5">
      <c r="C5" s="52" t="s">
        <v>48</v>
      </c>
      <c r="D5" s="53">
        <v>100</v>
      </c>
      <c r="E5" s="52"/>
    </row>
    <row r="6" spans="3:5">
      <c r="C6" s="52" t="s">
        <v>49</v>
      </c>
      <c r="D6" s="53">
        <v>100</v>
      </c>
      <c r="E6" s="52"/>
    </row>
    <row r="7" spans="3:5">
      <c r="C7" s="52" t="s">
        <v>50</v>
      </c>
      <c r="D7" s="53">
        <v>100</v>
      </c>
      <c r="E7" s="52"/>
    </row>
    <row r="8" spans="3:5">
      <c r="C8" s="52" t="s">
        <v>51</v>
      </c>
      <c r="D8" s="53">
        <v>200</v>
      </c>
      <c r="E8" s="52"/>
    </row>
    <row r="9" spans="3:5">
      <c r="C9" s="52" t="s">
        <v>52</v>
      </c>
      <c r="D9" s="53">
        <v>50</v>
      </c>
      <c r="E9" s="52"/>
    </row>
    <row r="10" spans="3:5">
      <c r="C10" s="52" t="s">
        <v>53</v>
      </c>
      <c r="D10" s="53">
        <v>695</v>
      </c>
      <c r="E10" s="52"/>
    </row>
    <row r="11" spans="3:5">
      <c r="C11" s="52" t="s">
        <v>54</v>
      </c>
      <c r="D11" s="53">
        <v>75</v>
      </c>
      <c r="E11" s="52"/>
    </row>
    <row r="12" spans="3:5">
      <c r="C12" s="52" t="s">
        <v>55</v>
      </c>
      <c r="D12" s="53">
        <v>500</v>
      </c>
      <c r="E12" s="52"/>
    </row>
    <row r="13" spans="3:5">
      <c r="C13" s="52" t="s">
        <v>56</v>
      </c>
      <c r="D13" s="53">
        <v>50</v>
      </c>
      <c r="E13" s="52"/>
    </row>
    <row r="14" spans="3:5">
      <c r="C14" s="52" t="s">
        <v>57</v>
      </c>
      <c r="D14" s="53">
        <v>50</v>
      </c>
      <c r="E14" s="52"/>
    </row>
    <row r="15" spans="3:5">
      <c r="C15" t="s">
        <v>58</v>
      </c>
      <c r="D15" s="54">
        <v>50</v>
      </c>
    </row>
    <row r="16" spans="3:5">
      <c r="D16" s="54"/>
    </row>
    <row r="17" spans="4:4">
      <c r="D17" s="54">
        <f>SUM(D3:D16)</f>
        <v>2120</v>
      </c>
    </row>
    <row r="18" spans="4:4">
      <c r="D18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Butler</dc:creator>
  <cp:keywords/>
  <dc:description/>
  <cp:lastModifiedBy>Matthew Butler</cp:lastModifiedBy>
  <cp:revision/>
  <dcterms:created xsi:type="dcterms:W3CDTF">2019-05-13T12:23:05Z</dcterms:created>
  <dcterms:modified xsi:type="dcterms:W3CDTF">2023-03-22T14:17:44Z</dcterms:modified>
  <cp:category/>
  <cp:contentStatus/>
</cp:coreProperties>
</file>